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edescloud.sharepoint.com/teams/MKWPlatform/Shared Documents/General/2025/"/>
    </mc:Choice>
  </mc:AlternateContent>
  <xr:revisionPtr revIDLastSave="2" documentId="13_ncr:1_{7FA2753C-F215-4685-92E3-8F16D780F1D7}" xr6:coauthVersionLast="47" xr6:coauthVersionMax="47" xr10:uidLastSave="{CAD906F3-1A1E-4F55-90C8-DD70DBB4BDEB}"/>
  <bookViews>
    <workbookView xWindow="-110" yWindow="-110" windowWidth="19420" windowHeight="11500" activeTab="3" xr2:uid="{00000000-000D-0000-FFFF-FFFF00000000}"/>
  </bookViews>
  <sheets>
    <sheet name="Toelichting" sheetId="1" r:id="rId1"/>
    <sheet name="Quickscan MKW" sheetId="2" r:id="rId2"/>
    <sheet name="Scores per Thema" sheetId="3" r:id="rId3"/>
    <sheet name="Huiswerk" sheetId="4" r:id="rId4"/>
  </sheets>
  <definedNames>
    <definedName name="_xlnm._FilterDatabase" localSheetId="3" hidden="1">Huiswerk!$A$1:$C$43</definedName>
    <definedName name="_xlnm._FilterDatabase" localSheetId="1" hidden="1">'Quickscan MKW'!$A$1:$D$43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C39" i="4"/>
  <c r="C40" i="4"/>
  <c r="C35" i="4"/>
  <c r="C41" i="4"/>
  <c r="C42" i="4"/>
  <c r="C14" i="4"/>
  <c r="C2" i="4"/>
  <c r="C19" i="4"/>
  <c r="C25" i="4"/>
  <c r="C20" i="4"/>
  <c r="C21" i="4"/>
  <c r="C22" i="4"/>
  <c r="C7" i="4"/>
  <c r="C28" i="4"/>
  <c r="C13" i="4"/>
  <c r="C8" i="4"/>
  <c r="C23" i="4"/>
  <c r="C15" i="4"/>
  <c r="C29" i="4"/>
  <c r="C36" i="4"/>
  <c r="C3" i="4"/>
  <c r="C16" i="4"/>
  <c r="C26" i="4"/>
  <c r="C9" i="4"/>
  <c r="C10" i="4"/>
  <c r="C24" i="4"/>
  <c r="C37" i="4"/>
  <c r="C30" i="4"/>
  <c r="C31" i="4"/>
  <c r="C17" i="4"/>
  <c r="C34" i="4"/>
  <c r="C32" i="4"/>
  <c r="C43" i="4"/>
  <c r="C4" i="4"/>
  <c r="C5" i="4"/>
  <c r="C38" i="4"/>
  <c r="C18" i="4"/>
  <c r="C11" i="4"/>
  <c r="C12" i="4"/>
  <c r="C33" i="4"/>
  <c r="C6" i="4"/>
  <c r="C7" i="3"/>
  <c r="C6" i="3"/>
  <c r="C5" i="3"/>
  <c r="C4" i="3"/>
  <c r="C3" i="3"/>
  <c r="C2" i="3"/>
  <c r="B7" i="3"/>
  <c r="B6" i="3"/>
  <c r="B5" i="3"/>
  <c r="B4" i="3"/>
  <c r="B3" i="3"/>
  <c r="B2" i="3"/>
</calcChain>
</file>

<file path=xl/sharedStrings.xml><?xml version="1.0" encoding="utf-8"?>
<sst xmlns="http://schemas.openxmlformats.org/spreadsheetml/2006/main" count="196" uniqueCount="67">
  <si>
    <t>MKW Quickscan Toekomstbestendigheid</t>
  </si>
  <si>
    <t>Thema</t>
  </si>
  <si>
    <t>Subonderdeel</t>
  </si>
  <si>
    <t>Score nu</t>
  </si>
  <si>
    <t>Score gewenst</t>
  </si>
  <si>
    <t>Governance</t>
  </si>
  <si>
    <t>Governancecode toepassen</t>
  </si>
  <si>
    <t>Pas toe of leg uit gemotiveerd</t>
  </si>
  <si>
    <t>Samenstelling RvC divers en deskundig</t>
  </si>
  <si>
    <t>Zelfevaluatie RvC</t>
  </si>
  <si>
    <t>PE-punten RvC en bestuurder</t>
  </si>
  <si>
    <t>Voorbereiding Governance-inspectie</t>
  </si>
  <si>
    <t>Visitatie organiseren</t>
  </si>
  <si>
    <t>Soft controls functioneren</t>
  </si>
  <si>
    <t>Compliance</t>
  </si>
  <si>
    <t>Statuten in lijn met Woningwet</t>
  </si>
  <si>
    <t>Reglementen en beleidsdocumenten actueel</t>
  </si>
  <si>
    <t>Voldoen aan financiële ratio’s</t>
  </si>
  <si>
    <t>Wet- en regelgeving bijhouden</t>
  </si>
  <si>
    <t>Jaarverslag en dVi tijdig</t>
  </si>
  <si>
    <t>Accountantscontrole zonder correcties</t>
  </si>
  <si>
    <t>Risicoanalyse actueel</t>
  </si>
  <si>
    <t>Voldoen aan eisen Aw en WSW</t>
  </si>
  <si>
    <t>Planning &amp; Control cyclus</t>
  </si>
  <si>
    <t>Actueel ondernemingsplan</t>
  </si>
  <si>
    <t>Strategische doelen uitgewerkt</t>
  </si>
  <si>
    <t>Jaarplan afgeleid van meerjarenbegroting</t>
  </si>
  <si>
    <t>Periodieke verantwoordingsdocumenten</t>
  </si>
  <si>
    <t>Monitoring en bijsturing</t>
  </si>
  <si>
    <t>Jaarverslag en verantwoording</t>
  </si>
  <si>
    <t>Organisatie op orde</t>
  </si>
  <si>
    <t>Open cultuur</t>
  </si>
  <si>
    <t>Kennis goed georganiseerd</t>
  </si>
  <si>
    <t>Aantrekkelijke werkgever</t>
  </si>
  <si>
    <t>Data en ICT-systemen op orde</t>
  </si>
  <si>
    <t>Bedrijfskosten op orde</t>
  </si>
  <si>
    <t>Huurderstevredenheid voldoende</t>
  </si>
  <si>
    <t>Aanbestedingen op orde</t>
  </si>
  <si>
    <t>Essentiële functies geborgd</t>
  </si>
  <si>
    <t>Toegevoegde waarde</t>
  </si>
  <si>
    <t>Natuurlijke positie in werkgebied</t>
  </si>
  <si>
    <t>Schaal past bij werkgebied</t>
  </si>
  <si>
    <t>Invulling lokale opgave</t>
  </si>
  <si>
    <t>Vertaling opgave naar beleid</t>
  </si>
  <si>
    <t>Beeld van kosten en middelen</t>
  </si>
  <si>
    <t>Lokale verankering</t>
  </si>
  <si>
    <t>Korte lijnen en benaderbaarheid</t>
  </si>
  <si>
    <t>Gebruik lokaal netwerk</t>
  </si>
  <si>
    <t>Afstemming met gemeente</t>
  </si>
  <si>
    <t>Faciliteren elkaars positie</t>
  </si>
  <si>
    <t>Respectvolle verhouding collega-corporaties</t>
  </si>
  <si>
    <t>Relatie met huurders</t>
  </si>
  <si>
    <t>Ondersteuning huurdersorganisatie</t>
  </si>
  <si>
    <t>Gemiddelde NU</t>
  </si>
  <si>
    <t>Gemiddelde GEWENST</t>
  </si>
  <si>
    <t>In deze MKW quickscan geef je scores in de vorm van rapportcijfers. Je geeft zowel scores voor de huidige situatie als de gewenste situatie. Het gaat hierbij niet om het exacte cijfer. Het gaat erom dat je als MKWcorporatie op basis van deze praktische tool met je belanghouders (zowel intern als extern) het goede gesprek kunt voeren én toekomstige uitdagingen concreet kunt maken.</t>
  </si>
  <si>
    <t xml:space="preserve">Tenslotte hechten we eraan om te stellen wat deze Quickscan is, namelijk: </t>
  </si>
  <si>
    <t>Meer informatie is beschikbaar op:</t>
  </si>
  <si>
    <t>mkw-platform.nl/mkw-quickscan-toekomstbestendigheid</t>
  </si>
  <si>
    <r>
      <t xml:space="preserve">Ook kleine corporaties zijn toekomstbestendig, maar hoe ‘meet’ je dat? </t>
    </r>
    <r>
      <rPr>
        <b/>
        <sz val="11"/>
        <color rgb="FF94C11E"/>
        <rFont val="Calibri"/>
        <family val="2"/>
        <scheme val="minor"/>
      </rPr>
      <t>📈</t>
    </r>
  </si>
  <si>
    <r>
      <t xml:space="preserve">• WEL: een zelfhulpmiddel voor een goed doordacht gesprek. </t>
    </r>
    <r>
      <rPr>
        <sz val="11"/>
        <color rgb="FF94C11E"/>
        <rFont val="Calibri"/>
        <family val="2"/>
        <scheme val="minor"/>
      </rPr>
      <t>🗣️</t>
    </r>
  </si>
  <si>
    <r>
      <t xml:space="preserve">• NIET: een wetenschappelijk verantwoorde analysetool </t>
    </r>
    <r>
      <rPr>
        <sz val="11"/>
        <color rgb="FF94C11E"/>
        <rFont val="Calibri"/>
        <family val="2"/>
        <scheme val="minor"/>
      </rPr>
      <t>🔬</t>
    </r>
  </si>
  <si>
    <t>Grootste verschil tussen GEWENST en NU</t>
  </si>
  <si>
    <t>Tip: sorteer C1 'Grootste verschil tussen GEWENST en NU' van hoog naar laag om te zien waar het grootste verschil zit GEWENST en NU.</t>
  </si>
  <si>
    <t xml:space="preserve">Wederom, het is geen wetenschap. Bijvoorbeeld een klein verschil op het voldoen aan de financiele ratio's kan een grotere urgentie hebben dan een groot verschil op het organiseren van kennis. </t>
  </si>
  <si>
    <t xml:space="preserve">Een score 1 geeft aan dat er weinig verschil zit tussen het gewenste niveau en het huidige niveau. Een hoge score geeft aan dat er juist veel verschil zitten hiertussen. </t>
  </si>
  <si>
    <t xml:space="preserve">Grootste verschil niet de urgentie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</si>
</sst>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scheme val="minor"/>
    </font>
    <font>
      <b/>
      <sz val="14"/>
      <color theme="0"/>
      <name val="Calibri"/>
      <family val="2"/>
    </font>
    <font>
      <b/>
      <sz val="14"/>
      <name val="Calibri"/>
      <family val="2"/>
    </font>
    <font>
      <u/>
      <sz val="11"/>
      <color theme="10"/>
      <name val="Calibri"/>
      <family val="2"/>
      <scheme val="minor"/>
    </font>
    <font>
      <b/>
      <sz val="11"/>
      <color rgb="FF94C11E"/>
      <name val="Calibri"/>
      <family val="2"/>
      <scheme val="minor"/>
    </font>
    <font>
      <sz val="11"/>
      <color rgb="FF94C11E"/>
      <name val="Calibri"/>
      <family val="2"/>
      <scheme val="minor"/>
    </font>
    <font>
      <i/>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rgb="FF94C11E"/>
        <bgColor indexed="64"/>
      </patternFill>
    </fill>
    <fill>
      <patternFill patternType="solid">
        <fgColor rgb="FF00A7E5"/>
        <bgColor indexed="64"/>
      </patternFill>
    </fill>
    <fill>
      <patternFill patternType="solid">
        <fgColor theme="8" tint="0.79998168889431442"/>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0" fillId="4" borderId="0" xfId="0" applyFill="1" applyAlignment="1">
      <alignment horizontal="center" wrapText="1"/>
    </xf>
    <xf numFmtId="0" fontId="0" fillId="4" borderId="0" xfId="0" applyFill="1" applyAlignment="1">
      <alignment horizontal="left" wrapText="1"/>
    </xf>
    <xf numFmtId="0" fontId="4" fillId="0" borderId="0" xfId="0" applyFont="1"/>
    <xf numFmtId="0" fontId="5" fillId="0" borderId="0" xfId="0" applyFont="1" applyAlignment="1">
      <alignment wrapText="1"/>
    </xf>
    <xf numFmtId="0" fontId="5" fillId="0" borderId="0" xfId="0" applyFont="1" applyAlignment="1">
      <alignment horizontal="left" wrapText="1"/>
    </xf>
    <xf numFmtId="0" fontId="6" fillId="3" borderId="0" xfId="0" applyFont="1" applyFill="1" applyAlignment="1">
      <alignment horizontal="center"/>
    </xf>
    <xf numFmtId="0" fontId="0" fillId="0" borderId="0" xfId="0" applyAlignment="1">
      <alignment wrapText="1"/>
    </xf>
    <xf numFmtId="0" fontId="7" fillId="0" borderId="0" xfId="0" applyFont="1" applyAlignment="1">
      <alignment horizontal="center"/>
    </xf>
    <xf numFmtId="0" fontId="2" fillId="2" borderId="0" xfId="0" applyFont="1" applyFill="1"/>
    <xf numFmtId="0" fontId="2" fillId="3" borderId="0" xfId="0" applyFont="1" applyFill="1"/>
    <xf numFmtId="0" fontId="0" fillId="4" borderId="0" xfId="0" applyFill="1"/>
    <xf numFmtId="0" fontId="0" fillId="5" borderId="0" xfId="0" applyFill="1"/>
    <xf numFmtId="0" fontId="0" fillId="4" borderId="1" xfId="0" applyFill="1" applyBorder="1"/>
    <xf numFmtId="0" fontId="0" fillId="5" borderId="1" xfId="0" applyFill="1" applyBorder="1"/>
    <xf numFmtId="0" fontId="3" fillId="4" borderId="0" xfId="0" applyFont="1" applyFill="1"/>
    <xf numFmtId="0" fontId="3" fillId="5" borderId="0" xfId="0" applyFont="1" applyFill="1"/>
    <xf numFmtId="0" fontId="6" fillId="4" borderId="0" xfId="0" applyFont="1" applyFill="1" applyAlignment="1">
      <alignment horizontal="center"/>
    </xf>
    <xf numFmtId="0" fontId="3" fillId="4" borderId="0" xfId="0" applyFont="1" applyFill="1" applyAlignment="1">
      <alignment horizontal="center" wrapText="1"/>
    </xf>
    <xf numFmtId="0" fontId="8" fillId="4" borderId="0" xfId="1" applyFill="1" applyAlignment="1">
      <alignment horizontal="center" wrapText="1"/>
    </xf>
    <xf numFmtId="0" fontId="1" fillId="0" borderId="0" xfId="0" applyFont="1"/>
    <xf numFmtId="0" fontId="2" fillId="2" borderId="0" xfId="0" applyFont="1" applyFill="1" applyAlignment="1">
      <alignment horizontal="center" wrapText="1"/>
    </xf>
    <xf numFmtId="0" fontId="2" fillId="2" borderId="0" xfId="0" applyFont="1" applyFill="1" applyAlignment="1">
      <alignment horizontal="center" vertical="center"/>
    </xf>
    <xf numFmtId="0" fontId="11" fillId="0" borderId="0" xfId="0" applyFont="1" applyAlignment="1">
      <alignment wrapText="1"/>
    </xf>
    <xf numFmtId="1" fontId="0" fillId="4" borderId="0" xfId="0" applyNumberFormat="1" applyFill="1"/>
    <xf numFmtId="1" fontId="0" fillId="5" borderId="0" xfId="0" applyNumberFormat="1" applyFill="1"/>
    <xf numFmtId="0" fontId="12" fillId="0" borderId="0" xfId="0" applyFont="1"/>
  </cellXfs>
  <cellStyles count="2">
    <cellStyle name="Hyperlink" xfId="1" builtinId="8"/>
    <cellStyle name="Standaard" xfId="0" builtinId="0"/>
  </cellStyles>
  <dxfs count="0"/>
  <tableStyles count="0" defaultTableStyle="TableStyleMedium9" defaultPivotStyle="PivotStyleLight16"/>
  <colors>
    <mruColors>
      <color rgb="FF94C11E"/>
      <color rgb="FF00A7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nl-NL" b="1">
                <a:solidFill>
                  <a:srgbClr val="00A7E5"/>
                </a:solidFill>
              </a:rPr>
              <a:t>Spinnenwiel MKW Quickscan</a:t>
            </a:r>
          </a:p>
        </c:rich>
      </c:tx>
      <c:overlay val="1"/>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nl-NL"/>
        </a:p>
      </c:txPr>
    </c:title>
    <c:autoTitleDeleted val="0"/>
    <c:plotArea>
      <c:layout>
        <c:manualLayout>
          <c:layoutTarget val="inner"/>
          <c:xMode val="edge"/>
          <c:yMode val="edge"/>
          <c:x val="0.2829419887232259"/>
          <c:y val="0.15728433945756781"/>
          <c:w val="0.42785297453684668"/>
          <c:h val="0.75904286964129475"/>
        </c:manualLayout>
      </c:layout>
      <c:radarChart>
        <c:radarStyle val="filled"/>
        <c:varyColors val="1"/>
        <c:ser>
          <c:idx val="0"/>
          <c:order val="0"/>
          <c:tx>
            <c:strRef>
              <c:f>'Scores per Thema'!$B$1</c:f>
              <c:strCache>
                <c:ptCount val="1"/>
                <c:pt idx="0">
                  <c:v>Gemiddelde NU</c:v>
                </c:pt>
              </c:strCache>
            </c:strRef>
          </c:tx>
          <c:spPr>
            <a:solidFill>
              <a:schemeClr val="accent1">
                <a:alpha val="50196"/>
              </a:schemeClr>
            </a:solidFill>
            <a:ln w="25400">
              <a:solidFill>
                <a:srgbClr val="00A7E5"/>
              </a:solidFill>
              <a:prstDash val="sysDot"/>
            </a:ln>
            <a:effectLst/>
          </c:spPr>
          <c:cat>
            <c:strRef>
              <c:f>'Scores per Thema'!$A$2:$A$7</c:f>
              <c:strCache>
                <c:ptCount val="6"/>
                <c:pt idx="0">
                  <c:v>Governance</c:v>
                </c:pt>
                <c:pt idx="1">
                  <c:v>Compliance</c:v>
                </c:pt>
                <c:pt idx="2">
                  <c:v>Planning &amp; Control cyclus</c:v>
                </c:pt>
                <c:pt idx="3">
                  <c:v>Organisatie op orde</c:v>
                </c:pt>
                <c:pt idx="4">
                  <c:v>Toegevoegde waarde</c:v>
                </c:pt>
                <c:pt idx="5">
                  <c:v>Lokale verankering</c:v>
                </c:pt>
              </c:strCache>
            </c:strRef>
          </c:cat>
          <c:val>
            <c:numRef>
              <c:f>'Scores per Thema'!$B$2:$B$7</c:f>
              <c:numCache>
                <c:formatCode>0</c:formatCode>
                <c:ptCount val="6"/>
                <c:pt idx="0">
                  <c:v>4.125</c:v>
                </c:pt>
                <c:pt idx="1">
                  <c:v>3.375</c:v>
                </c:pt>
                <c:pt idx="2">
                  <c:v>3.6666666666666665</c:v>
                </c:pt>
                <c:pt idx="3">
                  <c:v>3.5</c:v>
                </c:pt>
                <c:pt idx="4">
                  <c:v>1.8</c:v>
                </c:pt>
                <c:pt idx="5">
                  <c:v>2.7142857142857144</c:v>
                </c:pt>
              </c:numCache>
            </c:numRef>
          </c:val>
          <c:extLst>
            <c:ext xmlns:c16="http://schemas.microsoft.com/office/drawing/2014/chart" uri="{C3380CC4-5D6E-409C-BE32-E72D297353CC}">
              <c16:uniqueId val="{00000000-DD28-410E-B0FB-0D92DF1EBE9B}"/>
            </c:ext>
          </c:extLst>
        </c:ser>
        <c:ser>
          <c:idx val="1"/>
          <c:order val="1"/>
          <c:tx>
            <c:strRef>
              <c:f>'Scores per Thema'!$C$1</c:f>
              <c:strCache>
                <c:ptCount val="1"/>
                <c:pt idx="0">
                  <c:v>Gemiddelde GEWENST</c:v>
                </c:pt>
              </c:strCache>
            </c:strRef>
          </c:tx>
          <c:spPr>
            <a:solidFill>
              <a:schemeClr val="accent3">
                <a:alpha val="50196"/>
              </a:schemeClr>
            </a:solidFill>
            <a:ln w="25400">
              <a:solidFill>
                <a:srgbClr val="94C11E"/>
              </a:solidFill>
              <a:prstDash val="sysDot"/>
            </a:ln>
            <a:effectLst/>
          </c:spPr>
          <c:cat>
            <c:strRef>
              <c:f>'Scores per Thema'!$A$2:$A$7</c:f>
              <c:strCache>
                <c:ptCount val="6"/>
                <c:pt idx="0">
                  <c:v>Governance</c:v>
                </c:pt>
                <c:pt idx="1">
                  <c:v>Compliance</c:v>
                </c:pt>
                <c:pt idx="2">
                  <c:v>Planning &amp; Control cyclus</c:v>
                </c:pt>
                <c:pt idx="3">
                  <c:v>Organisatie op orde</c:v>
                </c:pt>
                <c:pt idx="4">
                  <c:v>Toegevoegde waarde</c:v>
                </c:pt>
                <c:pt idx="5">
                  <c:v>Lokale verankering</c:v>
                </c:pt>
              </c:strCache>
            </c:strRef>
          </c:cat>
          <c:val>
            <c:numRef>
              <c:f>'Scores per Thema'!$C$2:$C$7</c:f>
              <c:numCache>
                <c:formatCode>0</c:formatCode>
                <c:ptCount val="6"/>
                <c:pt idx="0">
                  <c:v>6.625</c:v>
                </c:pt>
                <c:pt idx="1">
                  <c:v>8</c:v>
                </c:pt>
                <c:pt idx="2">
                  <c:v>7.833333333333333</c:v>
                </c:pt>
                <c:pt idx="3">
                  <c:v>8</c:v>
                </c:pt>
                <c:pt idx="4">
                  <c:v>4.4000000000000004</c:v>
                </c:pt>
                <c:pt idx="5">
                  <c:v>7.7142857142857144</c:v>
                </c:pt>
              </c:numCache>
            </c:numRef>
          </c:val>
          <c:extLst>
            <c:ext xmlns:c16="http://schemas.microsoft.com/office/drawing/2014/chart" uri="{C3380CC4-5D6E-409C-BE32-E72D297353CC}">
              <c16:uniqueId val="{00000001-DD28-410E-B0FB-0D92DF1EBE9B}"/>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
        <c:crosses val="autoZero"/>
        <c:crossBetween val="between"/>
      </c:valAx>
      <c:spPr>
        <a:noFill/>
        <a:ln>
          <a:noFill/>
        </a:ln>
        <a:effectLst/>
      </c:spPr>
    </c:plotArea>
    <c:legend>
      <c:legendPos val="t"/>
      <c:layout>
        <c:manualLayout>
          <c:xMode val="edge"/>
          <c:yMode val="edge"/>
          <c:x val="0.76365166666666662"/>
          <c:y val="0.42333333333333334"/>
          <c:w val="0.23469648148148148"/>
          <c:h val="0.172148148148148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0</xdr:colOff>
      <xdr:row>1</xdr:row>
      <xdr:rowOff>0</xdr:rowOff>
    </xdr:from>
    <xdr:ext cx="5880100" cy="329565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kw-platform.nl/mkw-quickscan-toekomstbestendigheid/"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election activeCell="B15" sqref="B15"/>
    </sheetView>
  </sheetViews>
  <sheetFormatPr defaultRowHeight="14.5" x14ac:dyDescent="0.35"/>
  <cols>
    <col min="1" max="1" width="8.81640625" customWidth="1"/>
    <col min="2" max="2" width="87.1796875" customWidth="1"/>
  </cols>
  <sheetData>
    <row r="1" spans="1:3" ht="18.5" x14ac:dyDescent="0.45">
      <c r="A1" s="3"/>
      <c r="B1" s="8"/>
    </row>
    <row r="2" spans="1:3" ht="18.5" x14ac:dyDescent="0.45">
      <c r="A2" s="4"/>
      <c r="B2" s="6" t="s">
        <v>0</v>
      </c>
    </row>
    <row r="3" spans="1:3" ht="18.5" x14ac:dyDescent="0.45">
      <c r="A3" s="4"/>
      <c r="B3" s="17"/>
    </row>
    <row r="4" spans="1:3" x14ac:dyDescent="0.35">
      <c r="A4" s="5"/>
      <c r="B4" s="18" t="s">
        <v>59</v>
      </c>
    </row>
    <row r="5" spans="1:3" x14ac:dyDescent="0.35">
      <c r="A5" s="5"/>
      <c r="B5" s="1"/>
    </row>
    <row r="6" spans="1:3" ht="58" x14ac:dyDescent="0.35">
      <c r="A6" s="5"/>
      <c r="B6" s="1" t="s">
        <v>55</v>
      </c>
    </row>
    <row r="7" spans="1:3" x14ac:dyDescent="0.35">
      <c r="A7" s="5"/>
      <c r="B7" s="1"/>
    </row>
    <row r="8" spans="1:3" x14ac:dyDescent="0.35">
      <c r="A8" s="5"/>
      <c r="B8" s="1" t="s">
        <v>56</v>
      </c>
    </row>
    <row r="9" spans="1:3" x14ac:dyDescent="0.35">
      <c r="A9" s="5"/>
      <c r="B9" s="1" t="s">
        <v>60</v>
      </c>
    </row>
    <row r="10" spans="1:3" x14ac:dyDescent="0.35">
      <c r="A10" s="5"/>
      <c r="B10" s="1" t="s">
        <v>61</v>
      </c>
    </row>
    <row r="11" spans="1:3" x14ac:dyDescent="0.35">
      <c r="A11" s="5"/>
      <c r="B11" s="2"/>
    </row>
    <row r="12" spans="1:3" x14ac:dyDescent="0.35">
      <c r="A12" s="5"/>
      <c r="B12" s="1" t="s">
        <v>57</v>
      </c>
    </row>
    <row r="13" spans="1:3" x14ac:dyDescent="0.35">
      <c r="A13" s="5"/>
      <c r="B13" s="19" t="s">
        <v>58</v>
      </c>
      <c r="C13" s="20"/>
    </row>
    <row r="14" spans="1:3" x14ac:dyDescent="0.35">
      <c r="A14" s="4"/>
      <c r="B14" s="2"/>
    </row>
    <row r="15" spans="1:3" x14ac:dyDescent="0.35">
      <c r="A15" s="7"/>
    </row>
    <row r="16" spans="1:3" x14ac:dyDescent="0.35">
      <c r="A16" s="7"/>
    </row>
  </sheetData>
  <hyperlinks>
    <hyperlink ref="B13" r:id="rId1" xr:uid="{F3BAFE1A-F9FC-4E5B-86B5-B712040C029C}"/>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7" workbookViewId="0">
      <selection activeCell="D38" sqref="D38"/>
    </sheetView>
  </sheetViews>
  <sheetFormatPr defaultRowHeight="14.5" x14ac:dyDescent="0.35"/>
  <cols>
    <col min="1" max="1" width="26.1796875" customWidth="1"/>
    <col min="2" max="2" width="44" customWidth="1"/>
    <col min="3" max="3" width="15.1796875" customWidth="1"/>
    <col min="4" max="4" width="16.1796875" customWidth="1"/>
  </cols>
  <sheetData>
    <row r="1" spans="1:4" x14ac:dyDescent="0.35">
      <c r="A1" s="9" t="s">
        <v>1</v>
      </c>
      <c r="B1" s="9" t="s">
        <v>2</v>
      </c>
      <c r="C1" s="9" t="s">
        <v>3</v>
      </c>
      <c r="D1" s="9" t="s">
        <v>4</v>
      </c>
    </row>
    <row r="2" spans="1:4" x14ac:dyDescent="0.35">
      <c r="A2" s="15" t="s">
        <v>5</v>
      </c>
      <c r="B2" s="11" t="s">
        <v>6</v>
      </c>
      <c r="C2" s="13">
        <v>3</v>
      </c>
      <c r="D2" s="13">
        <v>9</v>
      </c>
    </row>
    <row r="3" spans="1:4" x14ac:dyDescent="0.35">
      <c r="A3" s="15" t="s">
        <v>5</v>
      </c>
      <c r="B3" s="11" t="s">
        <v>7</v>
      </c>
      <c r="C3" s="13">
        <v>2</v>
      </c>
      <c r="D3" s="13">
        <v>5</v>
      </c>
    </row>
    <row r="4" spans="1:4" x14ac:dyDescent="0.35">
      <c r="A4" s="15" t="s">
        <v>5</v>
      </c>
      <c r="B4" s="11" t="s">
        <v>8</v>
      </c>
      <c r="C4" s="13">
        <v>3</v>
      </c>
      <c r="D4" s="13">
        <v>4</v>
      </c>
    </row>
    <row r="5" spans="1:4" x14ac:dyDescent="0.35">
      <c r="A5" s="15" t="s">
        <v>5</v>
      </c>
      <c r="B5" s="11" t="s">
        <v>9</v>
      </c>
      <c r="C5" s="13">
        <v>4</v>
      </c>
      <c r="D5" s="13">
        <v>5</v>
      </c>
    </row>
    <row r="6" spans="1:4" x14ac:dyDescent="0.35">
      <c r="A6" s="15" t="s">
        <v>5</v>
      </c>
      <c r="B6" s="11" t="s">
        <v>10</v>
      </c>
      <c r="C6" s="13">
        <v>4</v>
      </c>
      <c r="D6" s="13">
        <v>6</v>
      </c>
    </row>
    <row r="7" spans="1:4" x14ac:dyDescent="0.35">
      <c r="A7" s="15" t="s">
        <v>5</v>
      </c>
      <c r="B7" s="11" t="s">
        <v>11</v>
      </c>
      <c r="C7" s="13">
        <v>8</v>
      </c>
      <c r="D7" s="13">
        <v>9</v>
      </c>
    </row>
    <row r="8" spans="1:4" x14ac:dyDescent="0.35">
      <c r="A8" s="15" t="s">
        <v>5</v>
      </c>
      <c r="B8" s="11" t="s">
        <v>12</v>
      </c>
      <c r="C8" s="13">
        <v>8</v>
      </c>
      <c r="D8" s="13">
        <v>9</v>
      </c>
    </row>
    <row r="9" spans="1:4" x14ac:dyDescent="0.35">
      <c r="A9" s="15" t="s">
        <v>5</v>
      </c>
      <c r="B9" s="11" t="s">
        <v>13</v>
      </c>
      <c r="C9" s="13">
        <v>1</v>
      </c>
      <c r="D9" s="13">
        <v>6</v>
      </c>
    </row>
    <row r="10" spans="1:4" x14ac:dyDescent="0.35">
      <c r="A10" s="16" t="s">
        <v>14</v>
      </c>
      <c r="B10" s="12" t="s">
        <v>15</v>
      </c>
      <c r="C10" s="14">
        <v>1</v>
      </c>
      <c r="D10" s="14">
        <v>10</v>
      </c>
    </row>
    <row r="11" spans="1:4" x14ac:dyDescent="0.35">
      <c r="A11" s="16" t="s">
        <v>14</v>
      </c>
      <c r="B11" s="12" t="s">
        <v>16</v>
      </c>
      <c r="C11" s="14">
        <v>2</v>
      </c>
      <c r="D11" s="14">
        <v>6</v>
      </c>
    </row>
    <row r="12" spans="1:4" x14ac:dyDescent="0.35">
      <c r="A12" s="16" t="s">
        <v>14</v>
      </c>
      <c r="B12" s="12" t="s">
        <v>17</v>
      </c>
      <c r="C12" s="14">
        <v>5</v>
      </c>
      <c r="D12" s="14">
        <v>8</v>
      </c>
    </row>
    <row r="13" spans="1:4" x14ac:dyDescent="0.35">
      <c r="A13" s="16" t="s">
        <v>14</v>
      </c>
      <c r="B13" s="12" t="s">
        <v>18</v>
      </c>
      <c r="C13" s="14">
        <v>3</v>
      </c>
      <c r="D13" s="14">
        <v>7</v>
      </c>
    </row>
    <row r="14" spans="1:4" x14ac:dyDescent="0.35">
      <c r="A14" s="16" t="s">
        <v>14</v>
      </c>
      <c r="B14" s="12" t="s">
        <v>19</v>
      </c>
      <c r="C14" s="14">
        <v>4</v>
      </c>
      <c r="D14" s="14">
        <v>8</v>
      </c>
    </row>
    <row r="15" spans="1:4" x14ac:dyDescent="0.35">
      <c r="A15" s="16" t="s">
        <v>14</v>
      </c>
      <c r="B15" s="12" t="s">
        <v>20</v>
      </c>
      <c r="C15" s="14">
        <v>5</v>
      </c>
      <c r="D15" s="14">
        <v>9</v>
      </c>
    </row>
    <row r="16" spans="1:4" x14ac:dyDescent="0.35">
      <c r="A16" s="16" t="s">
        <v>14</v>
      </c>
      <c r="B16" s="12" t="s">
        <v>21</v>
      </c>
      <c r="C16" s="14">
        <v>4</v>
      </c>
      <c r="D16" s="14">
        <v>10</v>
      </c>
    </row>
    <row r="17" spans="1:4" x14ac:dyDescent="0.35">
      <c r="A17" s="16" t="s">
        <v>14</v>
      </c>
      <c r="B17" s="12" t="s">
        <v>22</v>
      </c>
      <c r="C17" s="14">
        <v>3</v>
      </c>
      <c r="D17" s="14">
        <v>6</v>
      </c>
    </row>
    <row r="18" spans="1:4" x14ac:dyDescent="0.35">
      <c r="A18" s="15" t="s">
        <v>23</v>
      </c>
      <c r="B18" s="11" t="s">
        <v>24</v>
      </c>
      <c r="C18" s="13">
        <v>3</v>
      </c>
      <c r="D18" s="13">
        <v>8</v>
      </c>
    </row>
    <row r="19" spans="1:4" x14ac:dyDescent="0.35">
      <c r="A19" s="15" t="s">
        <v>23</v>
      </c>
      <c r="B19" s="11" t="s">
        <v>25</v>
      </c>
      <c r="C19" s="13">
        <v>3</v>
      </c>
      <c r="D19" s="13">
        <v>9</v>
      </c>
    </row>
    <row r="20" spans="1:4" x14ac:dyDescent="0.35">
      <c r="A20" s="15" t="s">
        <v>23</v>
      </c>
      <c r="B20" s="11" t="s">
        <v>26</v>
      </c>
      <c r="C20" s="13">
        <v>4</v>
      </c>
      <c r="D20" s="13">
        <v>8</v>
      </c>
    </row>
    <row r="21" spans="1:4" x14ac:dyDescent="0.35">
      <c r="A21" s="15" t="s">
        <v>23</v>
      </c>
      <c r="B21" s="11" t="s">
        <v>27</v>
      </c>
      <c r="C21" s="13">
        <v>3</v>
      </c>
      <c r="D21" s="13">
        <v>8</v>
      </c>
    </row>
    <row r="22" spans="1:4" x14ac:dyDescent="0.35">
      <c r="A22" s="15" t="s">
        <v>23</v>
      </c>
      <c r="B22" s="11" t="s">
        <v>28</v>
      </c>
      <c r="C22" s="13">
        <v>4</v>
      </c>
      <c r="D22" s="13">
        <v>7</v>
      </c>
    </row>
    <row r="23" spans="1:4" x14ac:dyDescent="0.35">
      <c r="A23" s="15" t="s">
        <v>23</v>
      </c>
      <c r="B23" s="11" t="s">
        <v>29</v>
      </c>
      <c r="C23" s="13">
        <v>5</v>
      </c>
      <c r="D23" s="13">
        <v>7</v>
      </c>
    </row>
    <row r="24" spans="1:4" x14ac:dyDescent="0.35">
      <c r="A24" s="16" t="s">
        <v>30</v>
      </c>
      <c r="B24" s="12" t="s">
        <v>31</v>
      </c>
      <c r="C24" s="14">
        <v>2</v>
      </c>
      <c r="D24" s="14">
        <v>9</v>
      </c>
    </row>
    <row r="25" spans="1:4" x14ac:dyDescent="0.35">
      <c r="A25" s="16" t="s">
        <v>30</v>
      </c>
      <c r="B25" s="12" t="s">
        <v>32</v>
      </c>
      <c r="C25" s="14">
        <v>3</v>
      </c>
      <c r="D25" s="14">
        <v>8</v>
      </c>
    </row>
    <row r="26" spans="1:4" x14ac:dyDescent="0.35">
      <c r="A26" s="16" t="s">
        <v>30</v>
      </c>
      <c r="B26" s="12" t="s">
        <v>33</v>
      </c>
      <c r="C26" s="14">
        <v>5</v>
      </c>
      <c r="D26" s="14">
        <v>8</v>
      </c>
    </row>
    <row r="27" spans="1:4" x14ac:dyDescent="0.35">
      <c r="A27" s="16" t="s">
        <v>30</v>
      </c>
      <c r="B27" s="12" t="s">
        <v>34</v>
      </c>
      <c r="C27" s="14">
        <v>2</v>
      </c>
      <c r="D27" s="14">
        <v>8</v>
      </c>
    </row>
    <row r="28" spans="1:4" x14ac:dyDescent="0.35">
      <c r="A28" s="16" t="s">
        <v>30</v>
      </c>
      <c r="B28" s="12" t="s">
        <v>35</v>
      </c>
      <c r="C28" s="14">
        <v>3</v>
      </c>
      <c r="D28" s="14">
        <v>9</v>
      </c>
    </row>
    <row r="29" spans="1:4" x14ac:dyDescent="0.35">
      <c r="A29" s="16" t="s">
        <v>30</v>
      </c>
      <c r="B29" s="12" t="s">
        <v>36</v>
      </c>
      <c r="C29" s="14">
        <v>4</v>
      </c>
      <c r="D29" s="14">
        <v>8</v>
      </c>
    </row>
    <row r="30" spans="1:4" x14ac:dyDescent="0.35">
      <c r="A30" s="16" t="s">
        <v>30</v>
      </c>
      <c r="B30" s="12" t="s">
        <v>37</v>
      </c>
      <c r="C30" s="14">
        <v>5</v>
      </c>
      <c r="D30" s="14">
        <v>7</v>
      </c>
    </row>
    <row r="31" spans="1:4" x14ac:dyDescent="0.35">
      <c r="A31" s="16" t="s">
        <v>30</v>
      </c>
      <c r="B31" s="12" t="s">
        <v>38</v>
      </c>
      <c r="C31" s="14">
        <v>4</v>
      </c>
      <c r="D31" s="14">
        <v>7</v>
      </c>
    </row>
    <row r="32" spans="1:4" x14ac:dyDescent="0.35">
      <c r="A32" s="15" t="s">
        <v>39</v>
      </c>
      <c r="B32" s="11" t="s">
        <v>40</v>
      </c>
      <c r="C32" s="13">
        <v>1</v>
      </c>
      <c r="D32" s="13">
        <v>4</v>
      </c>
    </row>
    <row r="33" spans="1:4" x14ac:dyDescent="0.35">
      <c r="A33" s="15" t="s">
        <v>39</v>
      </c>
      <c r="B33" s="11" t="s">
        <v>41</v>
      </c>
      <c r="C33" s="13">
        <v>1</v>
      </c>
      <c r="D33" s="13">
        <v>6</v>
      </c>
    </row>
    <row r="34" spans="1:4" x14ac:dyDescent="0.35">
      <c r="A34" s="15" t="s">
        <v>39</v>
      </c>
      <c r="B34" s="11" t="s">
        <v>42</v>
      </c>
      <c r="C34" s="13">
        <v>4</v>
      </c>
      <c r="D34" s="13">
        <v>6</v>
      </c>
    </row>
    <row r="35" spans="1:4" x14ac:dyDescent="0.35">
      <c r="A35" s="15" t="s">
        <v>39</v>
      </c>
      <c r="B35" s="11" t="s">
        <v>43</v>
      </c>
      <c r="C35" s="13">
        <v>1</v>
      </c>
      <c r="D35" s="13">
        <v>4</v>
      </c>
    </row>
    <row r="36" spans="1:4" x14ac:dyDescent="0.35">
      <c r="A36" s="15" t="s">
        <v>39</v>
      </c>
      <c r="B36" s="11" t="s">
        <v>44</v>
      </c>
      <c r="C36" s="13">
        <v>2</v>
      </c>
      <c r="D36" s="13">
        <v>2</v>
      </c>
    </row>
    <row r="37" spans="1:4" x14ac:dyDescent="0.35">
      <c r="A37" s="16" t="s">
        <v>45</v>
      </c>
      <c r="B37" s="12" t="s">
        <v>46</v>
      </c>
      <c r="C37" s="14">
        <v>2</v>
      </c>
      <c r="D37" s="14">
        <v>9</v>
      </c>
    </row>
    <row r="38" spans="1:4" x14ac:dyDescent="0.35">
      <c r="A38" s="16" t="s">
        <v>45</v>
      </c>
      <c r="B38" s="12" t="s">
        <v>47</v>
      </c>
      <c r="C38" s="14">
        <v>2</v>
      </c>
      <c r="D38" s="14">
        <v>9</v>
      </c>
    </row>
    <row r="39" spans="1:4" x14ac:dyDescent="0.35">
      <c r="A39" s="16" t="s">
        <v>45</v>
      </c>
      <c r="B39" s="12" t="s">
        <v>48</v>
      </c>
      <c r="C39" s="14">
        <v>7</v>
      </c>
      <c r="D39" s="14">
        <v>8</v>
      </c>
    </row>
    <row r="40" spans="1:4" x14ac:dyDescent="0.35">
      <c r="A40" s="16" t="s">
        <v>45</v>
      </c>
      <c r="B40" s="12" t="s">
        <v>49</v>
      </c>
      <c r="C40" s="14">
        <v>2</v>
      </c>
      <c r="D40" s="14">
        <v>7</v>
      </c>
    </row>
    <row r="41" spans="1:4" x14ac:dyDescent="0.35">
      <c r="A41" s="16" t="s">
        <v>45</v>
      </c>
      <c r="B41" s="12" t="s">
        <v>50</v>
      </c>
      <c r="C41" s="14">
        <v>1</v>
      </c>
      <c r="D41" s="14">
        <v>7</v>
      </c>
    </row>
    <row r="42" spans="1:4" x14ac:dyDescent="0.35">
      <c r="A42" s="16" t="s">
        <v>45</v>
      </c>
      <c r="B42" s="12" t="s">
        <v>51</v>
      </c>
      <c r="C42" s="14">
        <v>1</v>
      </c>
      <c r="D42" s="14">
        <v>7</v>
      </c>
    </row>
    <row r="43" spans="1:4" x14ac:dyDescent="0.35">
      <c r="A43" s="16" t="s">
        <v>45</v>
      </c>
      <c r="B43" s="12" t="s">
        <v>52</v>
      </c>
      <c r="C43" s="14">
        <v>4</v>
      </c>
      <c r="D43" s="14">
        <v>7</v>
      </c>
    </row>
  </sheetData>
  <autoFilter ref="A1:D43" xr:uid="{00000000-0001-0000-0100-000000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C13" sqref="C13"/>
    </sheetView>
  </sheetViews>
  <sheetFormatPr defaultRowHeight="14.5" x14ac:dyDescent="0.35"/>
  <cols>
    <col min="1" max="1" width="26.81640625" customWidth="1"/>
    <col min="2" max="2" width="19.26953125" customWidth="1"/>
    <col min="3" max="3" width="23.453125" customWidth="1"/>
  </cols>
  <sheetData>
    <row r="1" spans="1:3" x14ac:dyDescent="0.35">
      <c r="A1" s="10" t="s">
        <v>1</v>
      </c>
      <c r="B1" s="10" t="s">
        <v>53</v>
      </c>
      <c r="C1" s="10" t="s">
        <v>54</v>
      </c>
    </row>
    <row r="2" spans="1:3" x14ac:dyDescent="0.35">
      <c r="A2" s="11" t="s">
        <v>5</v>
      </c>
      <c r="B2" s="24">
        <f>AVERAGEIF('Quickscan MKW'!A:A,"Governance",'Quickscan MKW'!C:C)</f>
        <v>4.125</v>
      </c>
      <c r="C2" s="24">
        <f>AVERAGEIF('Quickscan MKW'!A:A,"Governance",'Quickscan MKW'!D:D)</f>
        <v>6.625</v>
      </c>
    </row>
    <row r="3" spans="1:3" x14ac:dyDescent="0.35">
      <c r="A3" s="12" t="s">
        <v>14</v>
      </c>
      <c r="B3" s="25">
        <f>AVERAGEIF('Quickscan MKW'!A:A,"Compliance",'Quickscan MKW'!C:C)</f>
        <v>3.375</v>
      </c>
      <c r="C3" s="25">
        <f>AVERAGEIF('Quickscan MKW'!A:A,"Compliance",'Quickscan MKW'!D:D)</f>
        <v>8</v>
      </c>
    </row>
    <row r="4" spans="1:3" x14ac:dyDescent="0.35">
      <c r="A4" s="11" t="s">
        <v>23</v>
      </c>
      <c r="B4" s="24">
        <f>AVERAGEIF('Quickscan MKW'!A:A,"Planning &amp; Control cyclus",'Quickscan MKW'!C:C)</f>
        <v>3.6666666666666665</v>
      </c>
      <c r="C4" s="24">
        <f>AVERAGEIF('Quickscan MKW'!A:A,"Planning &amp; Control cyclus",'Quickscan MKW'!D:D)</f>
        <v>7.833333333333333</v>
      </c>
    </row>
    <row r="5" spans="1:3" x14ac:dyDescent="0.35">
      <c r="A5" s="12" t="s">
        <v>30</v>
      </c>
      <c r="B5" s="25">
        <f>AVERAGEIF('Quickscan MKW'!A:A,"Organisatie op orde",'Quickscan MKW'!C:C)</f>
        <v>3.5</v>
      </c>
      <c r="C5" s="25">
        <f>AVERAGEIF('Quickscan MKW'!A:A,"Organisatie op orde",'Quickscan MKW'!D:D)</f>
        <v>8</v>
      </c>
    </row>
    <row r="6" spans="1:3" x14ac:dyDescent="0.35">
      <c r="A6" s="11" t="s">
        <v>39</v>
      </c>
      <c r="B6" s="24">
        <f>AVERAGEIF('Quickscan MKW'!A:A,"Toegevoegde waarde",'Quickscan MKW'!C:C)</f>
        <v>1.8</v>
      </c>
      <c r="C6" s="24">
        <f>AVERAGEIF('Quickscan MKW'!A:A,"Toegevoegde waarde",'Quickscan MKW'!D:D)</f>
        <v>4.4000000000000004</v>
      </c>
    </row>
    <row r="7" spans="1:3" x14ac:dyDescent="0.35">
      <c r="A7" s="12" t="s">
        <v>45</v>
      </c>
      <c r="B7" s="25">
        <f>AVERAGEIF('Quickscan MKW'!A:A,"Lokale verankering",'Quickscan MKW'!C:C)</f>
        <v>2.7142857142857144</v>
      </c>
      <c r="C7" s="25">
        <f>AVERAGEIF('Quickscan MKW'!A:A,"Lokale verankering",'Quickscan MKW'!D:D)</f>
        <v>7.7142857142857144</v>
      </c>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381F-D846-42EB-91CD-D742D7279782}">
  <dimension ref="A1:E43"/>
  <sheetViews>
    <sheetView tabSelected="1" workbookViewId="0">
      <selection activeCell="E6" sqref="E6"/>
    </sheetView>
  </sheetViews>
  <sheetFormatPr defaultRowHeight="14.5" x14ac:dyDescent="0.35"/>
  <cols>
    <col min="1" max="1" width="26" customWidth="1"/>
    <col min="2" max="2" width="39.453125" customWidth="1"/>
    <col min="3" max="3" width="17.81640625" customWidth="1"/>
    <col min="5" max="5" width="59.54296875" customWidth="1"/>
  </cols>
  <sheetData>
    <row r="1" spans="1:5" ht="43.5" x14ac:dyDescent="0.35">
      <c r="A1" s="22" t="s">
        <v>1</v>
      </c>
      <c r="B1" s="22" t="s">
        <v>2</v>
      </c>
      <c r="C1" s="21" t="s">
        <v>62</v>
      </c>
      <c r="E1" s="7" t="s">
        <v>63</v>
      </c>
    </row>
    <row r="2" spans="1:5" ht="43.5" x14ac:dyDescent="0.35">
      <c r="A2" s="16" t="s">
        <v>14</v>
      </c>
      <c r="B2" s="12" t="s">
        <v>15</v>
      </c>
      <c r="C2">
        <f>('Quickscan MKW'!D10-'Quickscan MKW'!C10)</f>
        <v>9</v>
      </c>
      <c r="E2" s="7" t="s">
        <v>65</v>
      </c>
    </row>
    <row r="3" spans="1:5" ht="43.5" x14ac:dyDescent="0.35">
      <c r="A3" s="16" t="s">
        <v>30</v>
      </c>
      <c r="B3" s="12" t="s">
        <v>31</v>
      </c>
      <c r="C3">
        <f>('Quickscan MKW'!D24-'Quickscan MKW'!C24)</f>
        <v>7</v>
      </c>
      <c r="E3" s="23" t="s">
        <v>64</v>
      </c>
    </row>
    <row r="4" spans="1:5" x14ac:dyDescent="0.35">
      <c r="A4" s="16" t="s">
        <v>45</v>
      </c>
      <c r="B4" s="12" t="s">
        <v>46</v>
      </c>
      <c r="C4">
        <f>('Quickscan MKW'!D37-'Quickscan MKW'!C37)</f>
        <v>7</v>
      </c>
    </row>
    <row r="5" spans="1:5" x14ac:dyDescent="0.35">
      <c r="A5" s="16" t="s">
        <v>45</v>
      </c>
      <c r="B5" s="12" t="s">
        <v>47</v>
      </c>
      <c r="C5">
        <f>('Quickscan MKW'!D38-'Quickscan MKW'!C38)</f>
        <v>7</v>
      </c>
    </row>
    <row r="6" spans="1:5" x14ac:dyDescent="0.35">
      <c r="A6" s="15" t="s">
        <v>5</v>
      </c>
      <c r="B6" s="11" t="s">
        <v>6</v>
      </c>
      <c r="C6">
        <f>('Quickscan MKW'!D2-'Quickscan MKW'!C2)</f>
        <v>6</v>
      </c>
      <c r="E6" s="26" t="s">
        <v>66</v>
      </c>
    </row>
    <row r="7" spans="1:5" x14ac:dyDescent="0.35">
      <c r="A7" s="16" t="s">
        <v>14</v>
      </c>
      <c r="B7" s="12" t="s">
        <v>21</v>
      </c>
      <c r="C7">
        <f>('Quickscan MKW'!D16-'Quickscan MKW'!C16)</f>
        <v>6</v>
      </c>
    </row>
    <row r="8" spans="1:5" x14ac:dyDescent="0.35">
      <c r="A8" s="15" t="s">
        <v>23</v>
      </c>
      <c r="B8" s="11" t="s">
        <v>25</v>
      </c>
      <c r="C8">
        <f>('Quickscan MKW'!D19-'Quickscan MKW'!C19)</f>
        <v>6</v>
      </c>
    </row>
    <row r="9" spans="1:5" x14ac:dyDescent="0.35">
      <c r="A9" s="16" t="s">
        <v>30</v>
      </c>
      <c r="B9" s="12" t="s">
        <v>34</v>
      </c>
      <c r="C9">
        <f>('Quickscan MKW'!D27-'Quickscan MKW'!C27)</f>
        <v>6</v>
      </c>
    </row>
    <row r="10" spans="1:5" x14ac:dyDescent="0.35">
      <c r="A10" s="16" t="s">
        <v>30</v>
      </c>
      <c r="B10" s="12" t="s">
        <v>35</v>
      </c>
      <c r="C10">
        <f>('Quickscan MKW'!D28-'Quickscan MKW'!C28)</f>
        <v>6</v>
      </c>
    </row>
    <row r="11" spans="1:5" x14ac:dyDescent="0.35">
      <c r="A11" s="16" t="s">
        <v>45</v>
      </c>
      <c r="B11" s="12" t="s">
        <v>50</v>
      </c>
      <c r="C11">
        <f>('Quickscan MKW'!D41-'Quickscan MKW'!C41)</f>
        <v>6</v>
      </c>
    </row>
    <row r="12" spans="1:5" x14ac:dyDescent="0.35">
      <c r="A12" s="16" t="s">
        <v>45</v>
      </c>
      <c r="B12" s="12" t="s">
        <v>51</v>
      </c>
      <c r="C12">
        <f>('Quickscan MKW'!D42-'Quickscan MKW'!C42)</f>
        <v>6</v>
      </c>
    </row>
    <row r="13" spans="1:5" x14ac:dyDescent="0.35">
      <c r="A13" s="15" t="s">
        <v>23</v>
      </c>
      <c r="B13" s="11" t="s">
        <v>24</v>
      </c>
      <c r="C13">
        <f>('Quickscan MKW'!D18-'Quickscan MKW'!C18)</f>
        <v>5</v>
      </c>
    </row>
    <row r="14" spans="1:5" x14ac:dyDescent="0.35">
      <c r="A14" s="15" t="s">
        <v>5</v>
      </c>
      <c r="B14" s="11" t="s">
        <v>13</v>
      </c>
      <c r="C14">
        <f>('Quickscan MKW'!D9-'Quickscan MKW'!C9)</f>
        <v>5</v>
      </c>
    </row>
    <row r="15" spans="1:5" x14ac:dyDescent="0.35">
      <c r="A15" s="15" t="s">
        <v>23</v>
      </c>
      <c r="B15" s="11" t="s">
        <v>27</v>
      </c>
      <c r="C15">
        <f>('Quickscan MKW'!D21-'Quickscan MKW'!C21)</f>
        <v>5</v>
      </c>
    </row>
    <row r="16" spans="1:5" x14ac:dyDescent="0.35">
      <c r="A16" s="16" t="s">
        <v>30</v>
      </c>
      <c r="B16" s="12" t="s">
        <v>32</v>
      </c>
      <c r="C16">
        <f>('Quickscan MKW'!D25-'Quickscan MKW'!C25)</f>
        <v>5</v>
      </c>
    </row>
    <row r="17" spans="1:3" x14ac:dyDescent="0.35">
      <c r="A17" s="15" t="s">
        <v>39</v>
      </c>
      <c r="B17" s="11" t="s">
        <v>41</v>
      </c>
      <c r="C17">
        <f>('Quickscan MKW'!D33-'Quickscan MKW'!C33)</f>
        <v>5</v>
      </c>
    </row>
    <row r="18" spans="1:3" x14ac:dyDescent="0.35">
      <c r="A18" s="16" t="s">
        <v>45</v>
      </c>
      <c r="B18" s="12" t="s">
        <v>49</v>
      </c>
      <c r="C18">
        <f>('Quickscan MKW'!D40-'Quickscan MKW'!C40)</f>
        <v>5</v>
      </c>
    </row>
    <row r="19" spans="1:3" x14ac:dyDescent="0.35">
      <c r="A19" s="16" t="s">
        <v>14</v>
      </c>
      <c r="B19" s="12" t="s">
        <v>16</v>
      </c>
      <c r="C19">
        <f>('Quickscan MKW'!D11-'Quickscan MKW'!C11)</f>
        <v>4</v>
      </c>
    </row>
    <row r="20" spans="1:3" x14ac:dyDescent="0.35">
      <c r="A20" s="16" t="s">
        <v>14</v>
      </c>
      <c r="B20" s="12" t="s">
        <v>18</v>
      </c>
      <c r="C20">
        <f>('Quickscan MKW'!D13-'Quickscan MKW'!C13)</f>
        <v>4</v>
      </c>
    </row>
    <row r="21" spans="1:3" x14ac:dyDescent="0.35">
      <c r="A21" s="16" t="s">
        <v>14</v>
      </c>
      <c r="B21" s="12" t="s">
        <v>19</v>
      </c>
      <c r="C21">
        <f>('Quickscan MKW'!D14-'Quickscan MKW'!C14)</f>
        <v>4</v>
      </c>
    </row>
    <row r="22" spans="1:3" x14ac:dyDescent="0.35">
      <c r="A22" s="16" t="s">
        <v>14</v>
      </c>
      <c r="B22" s="12" t="s">
        <v>20</v>
      </c>
      <c r="C22">
        <f>('Quickscan MKW'!D15-'Quickscan MKW'!C15)</f>
        <v>4</v>
      </c>
    </row>
    <row r="23" spans="1:3" x14ac:dyDescent="0.35">
      <c r="A23" s="15" t="s">
        <v>23</v>
      </c>
      <c r="B23" s="11" t="s">
        <v>26</v>
      </c>
      <c r="C23">
        <f>('Quickscan MKW'!D20-'Quickscan MKW'!C20)</f>
        <v>4</v>
      </c>
    </row>
    <row r="24" spans="1:3" x14ac:dyDescent="0.35">
      <c r="A24" s="16" t="s">
        <v>30</v>
      </c>
      <c r="B24" s="12" t="s">
        <v>36</v>
      </c>
      <c r="C24">
        <f>('Quickscan MKW'!D29-'Quickscan MKW'!C29)</f>
        <v>4</v>
      </c>
    </row>
    <row r="25" spans="1:3" x14ac:dyDescent="0.35">
      <c r="A25" s="16" t="s">
        <v>14</v>
      </c>
      <c r="B25" s="12" t="s">
        <v>17</v>
      </c>
      <c r="C25">
        <f>('Quickscan MKW'!D12-'Quickscan MKW'!C12)</f>
        <v>3</v>
      </c>
    </row>
    <row r="26" spans="1:3" x14ac:dyDescent="0.35">
      <c r="A26" s="16" t="s">
        <v>30</v>
      </c>
      <c r="B26" s="12" t="s">
        <v>33</v>
      </c>
      <c r="C26">
        <f>('Quickscan MKW'!D26-'Quickscan MKW'!C26)</f>
        <v>3</v>
      </c>
    </row>
    <row r="27" spans="1:3" x14ac:dyDescent="0.35">
      <c r="A27" s="15" t="s">
        <v>5</v>
      </c>
      <c r="B27" s="11" t="s">
        <v>7</v>
      </c>
      <c r="C27">
        <f>('Quickscan MKW'!D3-'Quickscan MKW'!C3)</f>
        <v>3</v>
      </c>
    </row>
    <row r="28" spans="1:3" x14ac:dyDescent="0.35">
      <c r="A28" s="16" t="s">
        <v>14</v>
      </c>
      <c r="B28" s="12" t="s">
        <v>22</v>
      </c>
      <c r="C28">
        <f>('Quickscan MKW'!D17-'Quickscan MKW'!C17)</f>
        <v>3</v>
      </c>
    </row>
    <row r="29" spans="1:3" x14ac:dyDescent="0.35">
      <c r="A29" s="15" t="s">
        <v>23</v>
      </c>
      <c r="B29" s="11" t="s">
        <v>28</v>
      </c>
      <c r="C29">
        <f>('Quickscan MKW'!D22-'Quickscan MKW'!C22)</f>
        <v>3</v>
      </c>
    </row>
    <row r="30" spans="1:3" x14ac:dyDescent="0.35">
      <c r="A30" s="16" t="s">
        <v>30</v>
      </c>
      <c r="B30" s="12" t="s">
        <v>38</v>
      </c>
      <c r="C30">
        <f>('Quickscan MKW'!D31-'Quickscan MKW'!C31)</f>
        <v>3</v>
      </c>
    </row>
    <row r="31" spans="1:3" x14ac:dyDescent="0.35">
      <c r="A31" s="15" t="s">
        <v>39</v>
      </c>
      <c r="B31" s="11" t="s">
        <v>40</v>
      </c>
      <c r="C31">
        <f>('Quickscan MKW'!D32-'Quickscan MKW'!C32)</f>
        <v>3</v>
      </c>
    </row>
    <row r="32" spans="1:3" x14ac:dyDescent="0.35">
      <c r="A32" s="15" t="s">
        <v>39</v>
      </c>
      <c r="B32" s="11" t="s">
        <v>43</v>
      </c>
      <c r="C32">
        <f>('Quickscan MKW'!D35-'Quickscan MKW'!C35)</f>
        <v>3</v>
      </c>
    </row>
    <row r="33" spans="1:3" x14ac:dyDescent="0.35">
      <c r="A33" s="16" t="s">
        <v>45</v>
      </c>
      <c r="B33" s="12" t="s">
        <v>52</v>
      </c>
      <c r="C33">
        <f>('Quickscan MKW'!D43-'Quickscan MKW'!C43)</f>
        <v>3</v>
      </c>
    </row>
    <row r="34" spans="1:3" x14ac:dyDescent="0.35">
      <c r="A34" s="15" t="s">
        <v>39</v>
      </c>
      <c r="B34" s="11" t="s">
        <v>42</v>
      </c>
      <c r="C34">
        <f>('Quickscan MKW'!D34-'Quickscan MKW'!C34)</f>
        <v>2</v>
      </c>
    </row>
    <row r="35" spans="1:3" x14ac:dyDescent="0.35">
      <c r="A35" s="15" t="s">
        <v>5</v>
      </c>
      <c r="B35" s="11" t="s">
        <v>10</v>
      </c>
      <c r="C35">
        <f>('Quickscan MKW'!D6-'Quickscan MKW'!C6)</f>
        <v>2</v>
      </c>
    </row>
    <row r="36" spans="1:3" x14ac:dyDescent="0.35">
      <c r="A36" s="15" t="s">
        <v>23</v>
      </c>
      <c r="B36" s="11" t="s">
        <v>29</v>
      </c>
      <c r="C36">
        <f>('Quickscan MKW'!D23-'Quickscan MKW'!C23)</f>
        <v>2</v>
      </c>
    </row>
    <row r="37" spans="1:3" x14ac:dyDescent="0.35">
      <c r="A37" s="16" t="s">
        <v>30</v>
      </c>
      <c r="B37" s="12" t="s">
        <v>37</v>
      </c>
      <c r="C37">
        <f>('Quickscan MKW'!D30-'Quickscan MKW'!C30)</f>
        <v>2</v>
      </c>
    </row>
    <row r="38" spans="1:3" x14ac:dyDescent="0.35">
      <c r="A38" s="16" t="s">
        <v>45</v>
      </c>
      <c r="B38" s="12" t="s">
        <v>48</v>
      </c>
      <c r="C38">
        <f>('Quickscan MKW'!D39-'Quickscan MKW'!C39)</f>
        <v>1</v>
      </c>
    </row>
    <row r="39" spans="1:3" x14ac:dyDescent="0.35">
      <c r="A39" s="15" t="s">
        <v>5</v>
      </c>
      <c r="B39" s="11" t="s">
        <v>8</v>
      </c>
      <c r="C39">
        <f>('Quickscan MKW'!D4-'Quickscan MKW'!C4)</f>
        <v>1</v>
      </c>
    </row>
    <row r="40" spans="1:3" x14ac:dyDescent="0.35">
      <c r="A40" s="15" t="s">
        <v>5</v>
      </c>
      <c r="B40" s="11" t="s">
        <v>9</v>
      </c>
      <c r="C40">
        <f>('Quickscan MKW'!D5-'Quickscan MKW'!C5)</f>
        <v>1</v>
      </c>
    </row>
    <row r="41" spans="1:3" x14ac:dyDescent="0.35">
      <c r="A41" s="15" t="s">
        <v>5</v>
      </c>
      <c r="B41" s="11" t="s">
        <v>11</v>
      </c>
      <c r="C41">
        <f>('Quickscan MKW'!D7-'Quickscan MKW'!C7)</f>
        <v>1</v>
      </c>
    </row>
    <row r="42" spans="1:3" x14ac:dyDescent="0.35">
      <c r="A42" s="15" t="s">
        <v>5</v>
      </c>
      <c r="B42" s="11" t="s">
        <v>12</v>
      </c>
      <c r="C42">
        <f>('Quickscan MKW'!D8-'Quickscan MKW'!C8)</f>
        <v>1</v>
      </c>
    </row>
    <row r="43" spans="1:3" x14ac:dyDescent="0.35">
      <c r="A43" s="15" t="s">
        <v>39</v>
      </c>
      <c r="B43" s="11" t="s">
        <v>44</v>
      </c>
      <c r="C43">
        <f>('Quickscan MKW'!D36-'Quickscan MKW'!C36)</f>
        <v>0</v>
      </c>
    </row>
  </sheetData>
  <autoFilter ref="A1:C43" xr:uid="{3F48381F-D846-42EB-91CD-D742D7279782}">
    <sortState xmlns:xlrd2="http://schemas.microsoft.com/office/spreadsheetml/2017/richdata2" ref="A2:C43">
      <sortCondition descending="1" ref="C1:C43"/>
    </sortState>
  </autoFilter>
  <conditionalFormatting sqref="C2:C43">
    <cfRule type="colorScale" priority="1">
      <colorScale>
        <cfvo type="min"/>
        <cfvo type="max"/>
        <color rgb="FF94C11E"/>
        <color rgb="FFFF0000"/>
      </colorScale>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600A6BD31C9841AD3DB477BD8162A1" ma:contentTypeVersion="18" ma:contentTypeDescription="Een nieuw document maken." ma:contentTypeScope="" ma:versionID="af2d5e2e3e2fb061f5e6081c372d702e">
  <xsd:schema xmlns:xsd="http://www.w3.org/2001/XMLSchema" xmlns:xs="http://www.w3.org/2001/XMLSchema" xmlns:p="http://schemas.microsoft.com/office/2006/metadata/properties" xmlns:ns2="612d6d1f-80b6-4df1-8776-b89d1f0f5fdd" xmlns:ns3="ebe9c093-7258-400c-b57b-15ad3d75e464" targetNamespace="http://schemas.microsoft.com/office/2006/metadata/properties" ma:root="true" ma:fieldsID="52d0ef456c72fc84717d51dfd533275e" ns2:_="" ns3:_="">
    <xsd:import namespace="612d6d1f-80b6-4df1-8776-b89d1f0f5fdd"/>
    <xsd:import namespace="ebe9c093-7258-400c-b57b-15ad3d75e4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d6d1f-80b6-4df1-8776-b89d1f0f5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3910d-ab50-4242-942f-840934c91a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9c093-7258-400c-b57b-15ad3d75e464"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bfa569f-9160-4aa4-9a22-a1573cd9e999}" ma:internalName="TaxCatchAll" ma:showField="CatchAllData" ma:web="ebe9c093-7258-400c-b57b-15ad3d75e4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2d6d1f-80b6-4df1-8776-b89d1f0f5fdd">
      <Terms xmlns="http://schemas.microsoft.com/office/infopath/2007/PartnerControls"/>
    </lcf76f155ced4ddcb4097134ff3c332f>
    <TaxCatchAll xmlns="ebe9c093-7258-400c-b57b-15ad3d75e464" xsi:nil="true"/>
  </documentManagement>
</p:properties>
</file>

<file path=customXml/itemProps1.xml><?xml version="1.0" encoding="utf-8"?>
<ds:datastoreItem xmlns:ds="http://schemas.openxmlformats.org/officeDocument/2006/customXml" ds:itemID="{DF1D5484-D5B5-4697-87F5-0D05F3479F76}">
  <ds:schemaRefs>
    <ds:schemaRef ds:uri="http://schemas.microsoft.com/sharepoint/v3/contenttype/forms"/>
  </ds:schemaRefs>
</ds:datastoreItem>
</file>

<file path=customXml/itemProps2.xml><?xml version="1.0" encoding="utf-8"?>
<ds:datastoreItem xmlns:ds="http://schemas.openxmlformats.org/officeDocument/2006/customXml" ds:itemID="{B0275C1A-15BE-4BDF-B706-29A812239D15}"/>
</file>

<file path=customXml/itemProps3.xml><?xml version="1.0" encoding="utf-8"?>
<ds:datastoreItem xmlns:ds="http://schemas.openxmlformats.org/officeDocument/2006/customXml" ds:itemID="{4B564B5A-DB44-4953-9FD7-DE9258D5570E}">
  <ds:schemaRefs>
    <ds:schemaRef ds:uri="http://schemas.microsoft.com/office/2006/metadata/properties"/>
    <ds:schemaRef ds:uri="http://schemas.microsoft.com/office/infopath/2007/PartnerControls"/>
    <ds:schemaRef ds:uri="612d6d1f-80b6-4df1-8776-b89d1f0f5fdd"/>
    <ds:schemaRef ds:uri="ebe9c093-7258-400c-b57b-15ad3d75e4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Quickscan MKW</vt:lpstr>
      <vt:lpstr>Scores per Thema</vt:lpstr>
      <vt:lpstr>Huiswerk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Frank Wilschut</cp:lastModifiedBy>
  <dcterms:created xsi:type="dcterms:W3CDTF">2025-10-10T11:17:55Z</dcterms:created>
  <dcterms:modified xsi:type="dcterms:W3CDTF">2025-12-16T14:12:53Z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0x01010017600A6BD31C9841AD3DB477BD8162A1</vt:lpwstr>
  </property>
  <property fmtid="{D5CDD505-2E9C-101B-9397-08002B2CF9AE}" pid="3" name="MediaServiceImageTags">
    <vt:lpwstr/>
  </property>
</Properties>
</file>